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9405" tabRatio="561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<sst xmlns="http://schemas.openxmlformats.org/spreadsheetml/2006/main" count="195" uniqueCount="86">
  <si>
    <t>№ п/п</t>
  </si>
  <si>
    <t xml:space="preserve">Степень достижения запланированных результатов и намеченных целей программы </t>
  </si>
  <si>
    <t>результат</t>
  </si>
  <si>
    <t>Степень соответствия фактических расходов запланированному уровню расходов по программе</t>
  </si>
  <si>
    <t>выполнено в полном объеме</t>
  </si>
  <si>
    <t>фактически исполнено</t>
  </si>
  <si>
    <t>Наименование муниципальной программы, мероприятия</t>
  </si>
  <si>
    <t>источник финансирования</t>
  </si>
  <si>
    <t>ФБ</t>
  </si>
  <si>
    <t>МБ</t>
  </si>
  <si>
    <t>Оценка эффективности муниципальной программы</t>
  </si>
  <si>
    <t>ИТОГО</t>
  </si>
  <si>
    <t>запланировано мероприятий по программе</t>
  </si>
  <si>
    <t>Примечание</t>
  </si>
  <si>
    <t>Реализацию программы продолжить</t>
  </si>
  <si>
    <t>2</t>
  </si>
  <si>
    <t>реализацию программы продолжить</t>
  </si>
  <si>
    <t>Муниципальная программа "Обеспечение управления муниципальной собственностью г.Сердобска Сердобского района Пензенской областина 2014-2020 годы"</t>
  </si>
  <si>
    <t xml:space="preserve">Примечание: </t>
  </si>
  <si>
    <t>оценка эффективности более 1 - эффективность высокая</t>
  </si>
  <si>
    <t>оценка эффективности  1 -  эффективность нормальная</t>
  </si>
  <si>
    <t>оценка эффективности менее 1 - эффективность низкая</t>
  </si>
  <si>
    <t>Начальник отдела экономики администрации города Сердобска                                                                                        И.И. Аверкиева</t>
  </si>
  <si>
    <t>Подпрограммы:</t>
  </si>
  <si>
    <t>ОБ</t>
  </si>
  <si>
    <t>"Капитальный ремонт и реконструкция многоквартирных домов в городе Сердобске Сердобского района"</t>
  </si>
  <si>
    <t>«Ресурсное обеспечение деятельности МКУ "Управление капитального строительства "г. Сердобска Сердобского района, подведомственного администрации города Сердобска" Пензенской области на 2014-2020годы»</t>
  </si>
  <si>
    <t>"Модернизация и строительство систем теплоснабжения в городе Сердобске Сердобского района Пензенской области на 2014-2020годы"</t>
  </si>
  <si>
    <t>"Чистая вода"</t>
  </si>
  <si>
    <t xml:space="preserve">  «Энергосбережение и повышение энергетической эффективности в городе Сердобске Сердобского района пензенской области на 2014- 2020 годы».</t>
  </si>
  <si>
    <t>Муниципальная программа "Защита населения и территорий от чрезвычайных ситуаций,обеспечение пожарной безопасности в г.Сердобске Сердобского района Пензенской областина 2014-2020 годы"</t>
  </si>
  <si>
    <t xml:space="preserve">  «Пожарная безопасность  города Сердобска Сердобского района Пензенской области на 2014- 2020 годы».</t>
  </si>
  <si>
    <t xml:space="preserve">  "Снижение рисков и смягчение последствий чрезвычайных ситуаций природного и техногенного характера в городе Сердобске Сердобского района Пензенской области на 2014- 2020 годы».</t>
  </si>
  <si>
    <t xml:space="preserve">  "Ресурсное обеспечение деятельности МКУ "Управленияе по защите населения от чрезвычайных ситуаций и пожарной в городе Сердобске Сердобского района Пензенской области на 2014- 2020 годы».</t>
  </si>
  <si>
    <t xml:space="preserve">  Муниципальная программа "Развитие культуры  в городе Сердобске Сердобского района Пензенской области на 2014- 2020 годы».</t>
  </si>
  <si>
    <t>3</t>
  </si>
  <si>
    <t>выполнено в неполном объеме</t>
  </si>
  <si>
    <t>5</t>
  </si>
  <si>
    <t xml:space="preserve"> Муниципальная программа "Содействие в развитии жилищного строительства, модернизации и развития коммунальной инфроструктуры, проведение капитального ремонта и реконструкции многоквартирных домов, обеспечение энергосбережения и повышения энергетической эффективности города Сердобска Сердобского района Пензенской области на 2014-2020 годы"</t>
  </si>
  <si>
    <t>Итого</t>
  </si>
  <si>
    <t>БФ</t>
  </si>
  <si>
    <t xml:space="preserve">оценка эффективности по программе составила 1,0 - нормальная эффективность </t>
  </si>
  <si>
    <t>1</t>
  </si>
  <si>
    <t xml:space="preserve"> «Улучшение качества автотранспортных пассажирских перевозок в городе Сердобске Сердобского района  Пензенской области на 2014-2020годы»</t>
  </si>
  <si>
    <t>4.1.</t>
  </si>
  <si>
    <t>4.2.</t>
  </si>
  <si>
    <t>4.3.</t>
  </si>
  <si>
    <t>Муниципальная  программа "Социальная поддержка молодых семей в жилищной сфере  в  городе Сердобске Сердобского района Пензенской области на 2014-2020годы"</t>
  </si>
  <si>
    <t xml:space="preserve">Муниципальная  программа "Профилактика террористической и экстремистской деятельности в городе Сердобске Сердобского района  на 2014-2020 годы" </t>
  </si>
  <si>
    <t>запланировано по программе (тыс.руб.)</t>
  </si>
  <si>
    <t>фактическое исполнение по бюджету(тыс.руб.)</t>
  </si>
  <si>
    <t>Муниципальная  программа "Управление муниципальным долгом города Сердобска Сердобского района Пензенской области на 2014-2020 годы"</t>
  </si>
  <si>
    <t>Муниципальная  программа "Развитие  спорта в  городе Сердобске Сердобского района Пензенской области на 2014-2020годы"</t>
  </si>
  <si>
    <t>Муниципальная программа "Развитие муниципальной службы в городе Сердобске Сердобского района Пензенской области на 2014-2020 годы"</t>
  </si>
  <si>
    <t>"Благоустройство"</t>
  </si>
  <si>
    <t>"Стимулирование развития жилищного строительства на территории города   Сердобска Сердобского района Пензенской области на 2014 - 2020 годы"</t>
  </si>
  <si>
    <t>Начальник финансового отдела администрации города Сердобска                                                                                      О.Н. Антонова</t>
  </si>
  <si>
    <t>Сводная таблица оценки эффективности реализации муниципальных программ  в   городе Сердобске за 2015 год</t>
  </si>
  <si>
    <t xml:space="preserve">оценка эффективности по программе составила 2,17 - высокая  эффективность </t>
  </si>
  <si>
    <t xml:space="preserve">оценка эффективности по программе составила 1,15 - высокая эффективность </t>
  </si>
  <si>
    <t xml:space="preserve">оценка эффективности по программе составила 15,2 - высокая эффективность </t>
  </si>
  <si>
    <t xml:space="preserve">оценка эффективности по программе составила 23,6- высокая эффективность </t>
  </si>
  <si>
    <t xml:space="preserve">оценка эффективности по программе составила 1,37 - высокая эффективность </t>
  </si>
  <si>
    <t xml:space="preserve">оценка эффективности по программе составила 1,088 - высокая эффективность </t>
  </si>
  <si>
    <t xml:space="preserve">оценка эффективности по программе составила 1,46 - высокая эффективность </t>
  </si>
  <si>
    <t xml:space="preserve">оценка эффективности по программе составила 3,0 - высокая эффективность </t>
  </si>
  <si>
    <t xml:space="preserve">оценка эффективности по программе составила 1,14 - высокая эффективность </t>
  </si>
  <si>
    <t xml:space="preserve">оценка эффективности по программе составила 1,32 - высокая  эффективность </t>
  </si>
  <si>
    <t>не выполнено</t>
  </si>
  <si>
    <t xml:space="preserve">оценка эффективности по программе составила 0 - низкая эффективность </t>
  </si>
  <si>
    <t xml:space="preserve">оценка эффективности по программе составила 1,17- высокая эффективность </t>
  </si>
  <si>
    <t>6</t>
  </si>
  <si>
    <t xml:space="preserve">оценка эффективности по программе составила 0,52- низкая  эффективность </t>
  </si>
  <si>
    <t xml:space="preserve">оценка эффективности по программе составила   1,08   - высокая эффективность </t>
  </si>
  <si>
    <t>3.1.</t>
  </si>
  <si>
    <t>3.2.</t>
  </si>
  <si>
    <t>3.3.</t>
  </si>
  <si>
    <t>3.4.</t>
  </si>
  <si>
    <t>3.5.</t>
  </si>
  <si>
    <t>3.6.</t>
  </si>
  <si>
    <t>3.7.</t>
  </si>
  <si>
    <t>3.8.</t>
  </si>
  <si>
    <t xml:space="preserve">оценка эффективности по программе составила 1,37 - высокая  эффективность </t>
  </si>
  <si>
    <t>4</t>
  </si>
  <si>
    <t xml:space="preserve">оценка эффективности по программе  - 0 низкая эффективность </t>
  </si>
  <si>
    <t xml:space="preserve">оценка эффективности по программе составила 1,34- высокая  эффективность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</si>
</sst>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9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64" fontId="2" fillId="0" borderId="1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4" fontId="4" fillId="0" borderId="10" xfId="0" applyNumberFormat="1" applyFont="1" applyBorder="1" applyAlignment="1">
      <alignment horizontal="center" wrapText="1"/>
    </xf>
    <xf numFmtId="4" fontId="5" fillId="0" borderId="10" xfId="0" applyNumberFormat="1" applyFont="1" applyBorder="1" applyAlignment="1">
      <alignment horizontal="center" wrapText="1"/>
    </xf>
    <xf numFmtId="164" fontId="5" fillId="0" borderId="10" xfId="0" applyNumberFormat="1" applyFont="1" applyBorder="1" applyAlignment="1">
      <alignment horizontal="center" wrapText="1"/>
    </xf>
    <xf numFmtId="4" fontId="42" fillId="0" borderId="10" xfId="0" applyNumberFormat="1" applyFont="1" applyBorder="1" applyAlignment="1">
      <alignment horizontal="center" wrapText="1"/>
    </xf>
    <xf numFmtId="164" fontId="42" fillId="0" borderId="10" xfId="0" applyNumberFormat="1" applyFont="1" applyBorder="1" applyAlignment="1">
      <alignment horizontal="center" wrapText="1"/>
    </xf>
    <xf numFmtId="164" fontId="1" fillId="0" borderId="10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3" fontId="4" fillId="0" borderId="11" xfId="0" applyNumberFormat="1" applyFont="1" applyBorder="1" applyAlignment="1">
      <alignment horizontal="center" wrapText="1"/>
    </xf>
    <xf numFmtId="164" fontId="2" fillId="0" borderId="11" xfId="0" applyNumberFormat="1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 wrapText="1"/>
    </xf>
    <xf numFmtId="0" fontId="42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49" fontId="43" fillId="0" borderId="10" xfId="0" applyNumberFormat="1" applyFont="1" applyBorder="1" applyAlignment="1">
      <alignment horizontal="center" wrapText="1"/>
    </xf>
    <xf numFmtId="3" fontId="43" fillId="0" borderId="10" xfId="0" applyNumberFormat="1" applyFont="1" applyBorder="1" applyAlignment="1">
      <alignment horizontal="center" wrapText="1"/>
    </xf>
    <xf numFmtId="164" fontId="33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164" fontId="2" fillId="0" borderId="10" xfId="0" applyNumberFormat="1" applyFont="1" applyBorder="1" applyAlignment="1">
      <alignment horizontal="center"/>
    </xf>
    <xf numFmtId="164" fontId="4" fillId="0" borderId="10" xfId="0" applyNumberFormat="1" applyFont="1" applyBorder="1" applyAlignment="1">
      <alignment horizontal="center" wrapText="1"/>
    </xf>
    <xf numFmtId="49" fontId="6" fillId="0" borderId="14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3" fontId="4" fillId="0" borderId="12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2" fillId="0" borderId="10" xfId="0" applyFont="1" applyBorder="1" applyAlignment="1">
      <alignment horizontal="center" wrapText="1"/>
    </xf>
    <xf numFmtId="49" fontId="9" fillId="0" borderId="14" xfId="0" applyNumberFormat="1" applyFont="1" applyBorder="1" applyAlignment="1">
      <alignment horizontal="center" wrapText="1"/>
    </xf>
    <xf numFmtId="0" fontId="44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49" fontId="9" fillId="0" borderId="14" xfId="0" applyNumberFormat="1" applyFont="1" applyBorder="1" applyAlignment="1">
      <alignment horizontal="center" wrapText="1"/>
    </xf>
    <xf numFmtId="49" fontId="9" fillId="0" borderId="12" xfId="0" applyNumberFormat="1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 wrapText="1"/>
    </xf>
    <xf numFmtId="49" fontId="43" fillId="0" borderId="14" xfId="0" applyNumberFormat="1" applyFont="1" applyBorder="1" applyAlignment="1">
      <alignment horizontal="center" wrapText="1"/>
    </xf>
    <xf numFmtId="49" fontId="43" fillId="0" borderId="12" xfId="0" applyNumberFormat="1" applyFont="1" applyBorder="1" applyAlignment="1">
      <alignment horizontal="center" wrapText="1"/>
    </xf>
    <xf numFmtId="49" fontId="43" fillId="0" borderId="11" xfId="0" applyNumberFormat="1" applyFont="1" applyBorder="1" applyAlignment="1">
      <alignment horizontal="center" wrapText="1"/>
    </xf>
    <xf numFmtId="3" fontId="43" fillId="0" borderId="14" xfId="0" applyNumberFormat="1" applyFont="1" applyBorder="1" applyAlignment="1">
      <alignment horizontal="center" wrapText="1"/>
    </xf>
    <xf numFmtId="3" fontId="43" fillId="0" borderId="12" xfId="0" applyNumberFormat="1" applyFont="1" applyBorder="1" applyAlignment="1">
      <alignment horizontal="center" wrapText="1"/>
    </xf>
    <xf numFmtId="3" fontId="43" fillId="0" borderId="11" xfId="0" applyNumberFormat="1" applyFont="1" applyBorder="1" applyAlignment="1">
      <alignment horizontal="center" wrapText="1"/>
    </xf>
    <xf numFmtId="164" fontId="43" fillId="0" borderId="14" xfId="0" applyNumberFormat="1" applyFont="1" applyBorder="1" applyAlignment="1">
      <alignment horizontal="center" wrapText="1"/>
    </xf>
    <xf numFmtId="164" fontId="43" fillId="0" borderId="12" xfId="0" applyNumberFormat="1" applyFont="1" applyBorder="1" applyAlignment="1">
      <alignment horizontal="center" wrapText="1"/>
    </xf>
    <xf numFmtId="164" fontId="43" fillId="0" borderId="11" xfId="0" applyNumberFormat="1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4" fontId="9" fillId="0" borderId="14" xfId="0" applyNumberFormat="1" applyFont="1" applyBorder="1" applyAlignment="1">
      <alignment horizontal="center" wrapText="1"/>
    </xf>
    <xf numFmtId="4" fontId="9" fillId="0" borderId="12" xfId="0" applyNumberFormat="1" applyFont="1" applyBorder="1" applyAlignment="1">
      <alignment horizontal="center" wrapText="1"/>
    </xf>
    <xf numFmtId="4" fontId="9" fillId="0" borderId="11" xfId="0" applyNumberFormat="1" applyFont="1" applyBorder="1" applyAlignment="1">
      <alignment horizontal="center" wrapText="1"/>
    </xf>
    <xf numFmtId="1" fontId="4" fillId="0" borderId="10" xfId="0" applyNumberFormat="1" applyFont="1" applyBorder="1" applyAlignment="1">
      <alignment horizontal="center" wrapText="1"/>
    </xf>
    <xf numFmtId="0" fontId="43" fillId="0" borderId="14" xfId="0" applyFont="1" applyBorder="1" applyAlignment="1">
      <alignment horizontal="center" wrapText="1"/>
    </xf>
    <xf numFmtId="0" fontId="43" fillId="0" borderId="12" xfId="0" applyFont="1" applyBorder="1" applyAlignment="1">
      <alignment horizontal="center" wrapText="1"/>
    </xf>
    <xf numFmtId="0" fontId="43" fillId="0" borderId="11" xfId="0" applyFont="1" applyBorder="1" applyAlignment="1">
      <alignment horizontal="center" wrapText="1"/>
    </xf>
    <xf numFmtId="164" fontId="4" fillId="0" borderId="14" xfId="0" applyNumberFormat="1" applyFont="1" applyBorder="1" applyAlignment="1">
      <alignment horizontal="center" wrapText="1"/>
    </xf>
    <xf numFmtId="164" fontId="4" fillId="0" borderId="12" xfId="0" applyNumberFormat="1" applyFont="1" applyBorder="1" applyAlignment="1">
      <alignment horizontal="center" wrapText="1"/>
    </xf>
    <xf numFmtId="164" fontId="4" fillId="0" borderId="11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3" fontId="4" fillId="0" borderId="14" xfId="0" applyNumberFormat="1" applyFont="1" applyBorder="1" applyAlignment="1">
      <alignment horizontal="center" wrapText="1"/>
    </xf>
    <xf numFmtId="3" fontId="4" fillId="0" borderId="12" xfId="0" applyNumberFormat="1" applyFont="1" applyBorder="1" applyAlignment="1">
      <alignment horizontal="center" wrapText="1"/>
    </xf>
    <xf numFmtId="3" fontId="4" fillId="0" borderId="11" xfId="0" applyNumberFormat="1" applyFont="1" applyBorder="1" applyAlignment="1">
      <alignment horizontal="center" wrapText="1"/>
    </xf>
    <xf numFmtId="164" fontId="2" fillId="0" borderId="14" xfId="0" applyNumberFormat="1" applyFont="1" applyBorder="1" applyAlignment="1">
      <alignment horizontal="center" wrapText="1"/>
    </xf>
    <xf numFmtId="164" fontId="2" fillId="0" borderId="12" xfId="0" applyNumberFormat="1" applyFont="1" applyBorder="1" applyAlignment="1">
      <alignment horizontal="center" wrapText="1"/>
    </xf>
    <xf numFmtId="164" fontId="2" fillId="0" borderId="11" xfId="0" applyNumberFormat="1" applyFont="1" applyBorder="1" applyAlignment="1">
      <alignment horizontal="center" wrapText="1"/>
    </xf>
    <xf numFmtId="0" fontId="42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42" fillId="0" borderId="14" xfId="0" applyFont="1" applyBorder="1" applyAlignment="1">
      <alignment horizontal="center" wrapText="1"/>
    </xf>
    <xf numFmtId="0" fontId="42" fillId="0" borderId="11" xfId="0" applyFont="1" applyBorder="1" applyAlignment="1">
      <alignment horizontal="center" wrapText="1"/>
    </xf>
    <xf numFmtId="0" fontId="42" fillId="0" borderId="14" xfId="0" applyFont="1" applyBorder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15" xfId="0" applyFont="1" applyBorder="1" applyAlignment="1">
      <alignment horizontal="center" wrapText="1"/>
    </xf>
    <xf numFmtId="0" fontId="42" fillId="0" borderId="16" xfId="0" applyFont="1" applyBorder="1" applyAlignment="1">
      <alignment horizontal="center" wrapText="1"/>
    </xf>
    <xf numFmtId="0" fontId="42" fillId="0" borderId="13" xfId="0" applyFont="1" applyBorder="1" applyAlignment="1">
      <alignment horizontal="center" wrapText="1"/>
    </xf>
    <xf numFmtId="16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33" fillId="0" borderId="14" xfId="0" applyNumberFormat="1" applyFont="1" applyBorder="1" applyAlignment="1">
      <alignment horizontal="center" wrapText="1"/>
    </xf>
    <xf numFmtId="164" fontId="33" fillId="0" borderId="12" xfId="0" applyNumberFormat="1" applyFont="1" applyBorder="1" applyAlignment="1">
      <alignment horizontal="center" wrapText="1"/>
    </xf>
    <xf numFmtId="164" fontId="33" fillId="0" borderId="11" xfId="0" applyNumberFormat="1" applyFont="1" applyBorder="1" applyAlignment="1">
      <alignment horizontal="center" wrapText="1"/>
    </xf>
    <xf numFmtId="49" fontId="6" fillId="0" borderId="14" xfId="0" applyNumberFormat="1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1"/>
  <sheetViews>
    <sheetView tabSelected="1" zoomScale="62" zoomScaleNormal="62" zoomScalePageLayoutView="0" workbookViewId="0" topLeftCell="A1">
      <selection activeCell="J5" sqref="J5:J8"/>
    </sheetView>
  </sheetViews>
  <sheetFormatPr defaultColWidth="9.140625" defaultRowHeight="15"/>
  <cols>
    <col min="1" max="1" width="12.7109375" style="0" customWidth="1"/>
    <col min="2" max="2" width="35.57421875" style="0" customWidth="1"/>
    <col min="3" max="3" width="21.28125" style="0" customWidth="1"/>
    <col min="4" max="4" width="18.8515625" style="0" customWidth="1"/>
    <col min="5" max="6" width="13.28125" style="0" customWidth="1"/>
    <col min="7" max="8" width="18.57421875" style="0" customWidth="1"/>
    <col min="9" max="9" width="15.28125" style="0" customWidth="1"/>
    <col min="10" max="10" width="16.8515625" style="1" customWidth="1"/>
    <col min="11" max="11" width="21.421875" style="0" customWidth="1"/>
    <col min="12" max="12" width="12.8515625" style="0" customWidth="1"/>
  </cols>
  <sheetData>
    <row r="1" spans="1:10" ht="21">
      <c r="A1" s="76" t="s">
        <v>57</v>
      </c>
      <c r="B1" s="76"/>
      <c r="C1" s="76"/>
      <c r="D1" s="76"/>
      <c r="E1" s="76"/>
      <c r="F1" s="76"/>
      <c r="G1" s="76"/>
      <c r="H1" s="76"/>
      <c r="I1" s="76"/>
      <c r="J1" s="76"/>
    </row>
    <row r="3" spans="1:11" ht="35.25" customHeight="1">
      <c r="A3" s="79" t="s">
        <v>0</v>
      </c>
      <c r="B3" s="77" t="s">
        <v>6</v>
      </c>
      <c r="C3" s="81" t="s">
        <v>1</v>
      </c>
      <c r="D3" s="82"/>
      <c r="E3" s="83"/>
      <c r="F3" s="81" t="s">
        <v>3</v>
      </c>
      <c r="G3" s="82"/>
      <c r="H3" s="82"/>
      <c r="I3" s="83"/>
      <c r="J3" s="77" t="s">
        <v>10</v>
      </c>
      <c r="K3" s="75" t="s">
        <v>13</v>
      </c>
    </row>
    <row r="4" spans="1:12" ht="63">
      <c r="A4" s="80"/>
      <c r="B4" s="78"/>
      <c r="C4" s="34" t="s">
        <v>12</v>
      </c>
      <c r="D4" s="34" t="s">
        <v>5</v>
      </c>
      <c r="E4" s="34" t="s">
        <v>2</v>
      </c>
      <c r="F4" s="34" t="s">
        <v>7</v>
      </c>
      <c r="G4" s="34" t="s">
        <v>49</v>
      </c>
      <c r="H4" s="34" t="s">
        <v>50</v>
      </c>
      <c r="I4" s="34" t="s">
        <v>2</v>
      </c>
      <c r="J4" s="78"/>
      <c r="K4" s="75"/>
      <c r="L4" s="4"/>
    </row>
    <row r="5" spans="1:11" ht="19.5" customHeight="1">
      <c r="A5" s="37">
        <v>1</v>
      </c>
      <c r="B5" s="40" t="s">
        <v>53</v>
      </c>
      <c r="C5" s="69">
        <v>4</v>
      </c>
      <c r="D5" s="69">
        <v>3</v>
      </c>
      <c r="E5" s="65" t="s">
        <v>36</v>
      </c>
      <c r="F5" s="3" t="s">
        <v>11</v>
      </c>
      <c r="G5" s="5">
        <f>SUM(G6:G8)</f>
        <v>24</v>
      </c>
      <c r="H5" s="5">
        <f>SUM(H6:H8)</f>
        <v>24</v>
      </c>
      <c r="I5" s="9">
        <f>H5/G5</f>
        <v>1</v>
      </c>
      <c r="J5" s="55" t="s">
        <v>85</v>
      </c>
      <c r="K5" s="43" t="s">
        <v>16</v>
      </c>
    </row>
    <row r="6" spans="1:11" ht="19.5" customHeight="1">
      <c r="A6" s="38"/>
      <c r="B6" s="41"/>
      <c r="C6" s="70"/>
      <c r="D6" s="70"/>
      <c r="E6" s="66"/>
      <c r="F6" s="3" t="s">
        <v>8</v>
      </c>
      <c r="G6" s="6">
        <v>0</v>
      </c>
      <c r="H6" s="6">
        <v>0</v>
      </c>
      <c r="I6" s="9">
        <v>0</v>
      </c>
      <c r="J6" s="56"/>
      <c r="K6" s="44"/>
    </row>
    <row r="7" spans="1:11" ht="19.5" customHeight="1">
      <c r="A7" s="38"/>
      <c r="B7" s="41"/>
      <c r="C7" s="70"/>
      <c r="D7" s="70"/>
      <c r="E7" s="66"/>
      <c r="F7" s="3" t="s">
        <v>24</v>
      </c>
      <c r="G7" s="8">
        <v>0</v>
      </c>
      <c r="H7" s="8">
        <v>0</v>
      </c>
      <c r="I7" s="9">
        <v>0</v>
      </c>
      <c r="J7" s="56"/>
      <c r="K7" s="44"/>
    </row>
    <row r="8" spans="1:11" ht="19.5" customHeight="1">
      <c r="A8" s="39"/>
      <c r="B8" s="42"/>
      <c r="C8" s="71"/>
      <c r="D8" s="71"/>
      <c r="E8" s="67"/>
      <c r="F8" s="3" t="s">
        <v>9</v>
      </c>
      <c r="G8" s="8">
        <v>24</v>
      </c>
      <c r="H8" s="8">
        <v>24</v>
      </c>
      <c r="I8" s="9">
        <f>H8/G8</f>
        <v>1</v>
      </c>
      <c r="J8" s="57"/>
      <c r="K8" s="45"/>
    </row>
    <row r="9" spans="1:11" ht="24" customHeight="1">
      <c r="A9" s="37">
        <v>2</v>
      </c>
      <c r="B9" s="40" t="s">
        <v>17</v>
      </c>
      <c r="C9" s="69">
        <v>3</v>
      </c>
      <c r="D9" s="69">
        <v>3</v>
      </c>
      <c r="E9" s="65" t="s">
        <v>4</v>
      </c>
      <c r="F9" s="3" t="s">
        <v>11</v>
      </c>
      <c r="G9" s="5">
        <f>SUM(G10:G12)</f>
        <v>4409.263</v>
      </c>
      <c r="H9" s="5">
        <f>SUM(H10:H12)</f>
        <v>2207.456</v>
      </c>
      <c r="I9" s="9">
        <f>H9/G9</f>
        <v>0.5006405832448643</v>
      </c>
      <c r="J9" s="55" t="s">
        <v>58</v>
      </c>
      <c r="K9" s="43" t="s">
        <v>16</v>
      </c>
    </row>
    <row r="10" spans="1:11" ht="24" customHeight="1">
      <c r="A10" s="38"/>
      <c r="B10" s="41"/>
      <c r="C10" s="70"/>
      <c r="D10" s="70"/>
      <c r="E10" s="66"/>
      <c r="F10" s="3" t="s">
        <v>8</v>
      </c>
      <c r="G10" s="6">
        <v>0</v>
      </c>
      <c r="H10" s="6">
        <v>0</v>
      </c>
      <c r="I10" s="9">
        <v>0</v>
      </c>
      <c r="J10" s="56"/>
      <c r="K10" s="44"/>
    </row>
    <row r="11" spans="1:11" ht="24" customHeight="1">
      <c r="A11" s="38"/>
      <c r="B11" s="41"/>
      <c r="C11" s="70"/>
      <c r="D11" s="70"/>
      <c r="E11" s="66"/>
      <c r="F11" s="3" t="s">
        <v>24</v>
      </c>
      <c r="G11" s="8">
        <v>0</v>
      </c>
      <c r="H11" s="8">
        <v>0</v>
      </c>
      <c r="I11" s="9">
        <v>0</v>
      </c>
      <c r="J11" s="56"/>
      <c r="K11" s="44"/>
    </row>
    <row r="12" spans="1:11" ht="24" customHeight="1">
      <c r="A12" s="39"/>
      <c r="B12" s="42"/>
      <c r="C12" s="71"/>
      <c r="D12" s="71"/>
      <c r="E12" s="67"/>
      <c r="F12" s="3" t="s">
        <v>9</v>
      </c>
      <c r="G12" s="8">
        <v>4409.263</v>
      </c>
      <c r="H12" s="8">
        <v>2207.456</v>
      </c>
      <c r="I12" s="9">
        <f>H12/G12</f>
        <v>0.5006405832448643</v>
      </c>
      <c r="J12" s="57"/>
      <c r="K12" s="45"/>
    </row>
    <row r="13" spans="1:11" ht="51.75" customHeight="1">
      <c r="A13" s="37">
        <v>3</v>
      </c>
      <c r="B13" s="40" t="s">
        <v>38</v>
      </c>
      <c r="C13" s="69"/>
      <c r="D13" s="69"/>
      <c r="E13" s="72"/>
      <c r="F13" s="29" t="s">
        <v>39</v>
      </c>
      <c r="G13" s="8">
        <f aca="true" t="shared" si="0" ref="G13:H15">G18+G22+G26+G30+G34+G38+G42+G46</f>
        <v>21629.763000000003</v>
      </c>
      <c r="H13" s="8">
        <f t="shared" si="0"/>
        <v>16361.199999999999</v>
      </c>
      <c r="I13" s="9">
        <f>H13/G13</f>
        <v>0.7564206783033174</v>
      </c>
      <c r="J13" s="27"/>
      <c r="K13" s="26"/>
    </row>
    <row r="14" spans="1:11" ht="51.75" customHeight="1">
      <c r="A14" s="38"/>
      <c r="B14" s="41"/>
      <c r="C14" s="70"/>
      <c r="D14" s="70"/>
      <c r="E14" s="73"/>
      <c r="F14" s="3" t="s">
        <v>40</v>
      </c>
      <c r="G14" s="8">
        <f t="shared" si="0"/>
        <v>0</v>
      </c>
      <c r="H14" s="8">
        <f t="shared" si="0"/>
        <v>0</v>
      </c>
      <c r="I14" s="9">
        <v>0</v>
      </c>
      <c r="J14" s="27"/>
      <c r="K14" s="26"/>
    </row>
    <row r="15" spans="1:11" ht="51.75" customHeight="1">
      <c r="A15" s="38"/>
      <c r="B15" s="41"/>
      <c r="C15" s="70"/>
      <c r="D15" s="70"/>
      <c r="E15" s="73"/>
      <c r="F15" s="3" t="s">
        <v>24</v>
      </c>
      <c r="G15" s="8">
        <f t="shared" si="0"/>
        <v>0</v>
      </c>
      <c r="H15" s="8">
        <f t="shared" si="0"/>
        <v>0</v>
      </c>
      <c r="I15" s="9" t="e">
        <f>H15/G15</f>
        <v>#DIV/0!</v>
      </c>
      <c r="J15" s="27"/>
      <c r="K15" s="26"/>
    </row>
    <row r="16" spans="1:11" ht="51.75" customHeight="1">
      <c r="A16" s="39"/>
      <c r="B16" s="42"/>
      <c r="C16" s="71"/>
      <c r="D16" s="71"/>
      <c r="E16" s="74"/>
      <c r="F16" s="28" t="s">
        <v>9</v>
      </c>
      <c r="G16" s="6">
        <f>G21+G25+G29+G33+G37+G41+G45+G49</f>
        <v>21629.763000000003</v>
      </c>
      <c r="H16" s="6">
        <f>H21+H29+H33+H41+H45+H49</f>
        <v>16140.6</v>
      </c>
      <c r="I16" s="7">
        <f>H16/G16</f>
        <v>0.746221768588033</v>
      </c>
      <c r="J16" s="18"/>
      <c r="K16" s="19"/>
    </row>
    <row r="17" spans="1:11" ht="27.75" customHeight="1">
      <c r="A17" s="12"/>
      <c r="B17" s="33" t="s">
        <v>23</v>
      </c>
      <c r="C17" s="14"/>
      <c r="D17" s="14"/>
      <c r="E17" s="15"/>
      <c r="F17" s="3"/>
      <c r="G17" s="8"/>
      <c r="H17" s="8"/>
      <c r="I17" s="9"/>
      <c r="J17" s="13"/>
      <c r="K17" s="16"/>
    </row>
    <row r="18" spans="1:11" ht="18" customHeight="1">
      <c r="A18" s="84" t="s">
        <v>74</v>
      </c>
      <c r="B18" s="68" t="s">
        <v>54</v>
      </c>
      <c r="C18" s="61">
        <v>7</v>
      </c>
      <c r="D18" s="61">
        <v>6</v>
      </c>
      <c r="E18" s="61" t="s">
        <v>36</v>
      </c>
      <c r="F18" s="3" t="s">
        <v>11</v>
      </c>
      <c r="G18" s="5">
        <f>SUM(G19:G21)</f>
        <v>15443.379</v>
      </c>
      <c r="H18" s="5">
        <f>SUM(H19:H21)</f>
        <v>12854.1</v>
      </c>
      <c r="I18" s="7">
        <f>H18/G18</f>
        <v>0.8323372754110353</v>
      </c>
      <c r="J18" s="55" t="s">
        <v>59</v>
      </c>
      <c r="K18" s="58" t="s">
        <v>14</v>
      </c>
    </row>
    <row r="19" spans="1:11" ht="18" customHeight="1">
      <c r="A19" s="85"/>
      <c r="B19" s="68"/>
      <c r="C19" s="61"/>
      <c r="D19" s="61"/>
      <c r="E19" s="61"/>
      <c r="F19" s="3" t="s">
        <v>8</v>
      </c>
      <c r="G19" s="6">
        <v>0</v>
      </c>
      <c r="H19" s="6">
        <v>0</v>
      </c>
      <c r="I19" s="7">
        <v>0</v>
      </c>
      <c r="J19" s="56"/>
      <c r="K19" s="59"/>
    </row>
    <row r="20" spans="1:11" ht="18" customHeight="1">
      <c r="A20" s="85"/>
      <c r="B20" s="68"/>
      <c r="C20" s="61"/>
      <c r="D20" s="61"/>
      <c r="E20" s="61"/>
      <c r="F20" s="3" t="s">
        <v>24</v>
      </c>
      <c r="G20" s="6">
        <v>0</v>
      </c>
      <c r="H20" s="6">
        <v>0</v>
      </c>
      <c r="I20" s="7">
        <v>0</v>
      </c>
      <c r="J20" s="56"/>
      <c r="K20" s="59"/>
    </row>
    <row r="21" spans="1:11" ht="18" customHeight="1">
      <c r="A21" s="85"/>
      <c r="B21" s="68"/>
      <c r="C21" s="61"/>
      <c r="D21" s="61"/>
      <c r="E21" s="61"/>
      <c r="F21" s="3" t="s">
        <v>9</v>
      </c>
      <c r="G21" s="6">
        <v>15443.379</v>
      </c>
      <c r="H21" s="6">
        <v>12854.1</v>
      </c>
      <c r="I21" s="7">
        <f>H21/G21</f>
        <v>0.8323372754110353</v>
      </c>
      <c r="J21" s="57"/>
      <c r="K21" s="60"/>
    </row>
    <row r="22" spans="1:11" ht="24" customHeight="1">
      <c r="A22" s="37" t="s">
        <v>75</v>
      </c>
      <c r="B22" s="46" t="s">
        <v>55</v>
      </c>
      <c r="C22" s="62">
        <v>3</v>
      </c>
      <c r="D22" s="62">
        <v>3</v>
      </c>
      <c r="E22" s="62" t="s">
        <v>4</v>
      </c>
      <c r="F22" s="3" t="s">
        <v>11</v>
      </c>
      <c r="G22" s="5">
        <f>SUM(G23:G25)</f>
        <v>416.334</v>
      </c>
      <c r="H22" s="5">
        <f>SUM(H23:H25)</f>
        <v>27.3</v>
      </c>
      <c r="I22" s="10">
        <f>H22/G22</f>
        <v>0.06557235296660854</v>
      </c>
      <c r="J22" s="55" t="s">
        <v>60</v>
      </c>
      <c r="K22" s="58" t="s">
        <v>14</v>
      </c>
    </row>
    <row r="23" spans="1:11" ht="24" customHeight="1">
      <c r="A23" s="38"/>
      <c r="B23" s="47"/>
      <c r="C23" s="63"/>
      <c r="D23" s="63"/>
      <c r="E23" s="63"/>
      <c r="F23" s="3" t="s">
        <v>8</v>
      </c>
      <c r="G23" s="6">
        <v>0</v>
      </c>
      <c r="H23" s="6">
        <v>0</v>
      </c>
      <c r="I23" s="7">
        <v>0</v>
      </c>
      <c r="J23" s="56"/>
      <c r="K23" s="59"/>
    </row>
    <row r="24" spans="1:11" ht="24" customHeight="1">
      <c r="A24" s="38"/>
      <c r="B24" s="47"/>
      <c r="C24" s="63"/>
      <c r="D24" s="63"/>
      <c r="E24" s="63"/>
      <c r="F24" s="3" t="s">
        <v>24</v>
      </c>
      <c r="G24" s="6">
        <v>0</v>
      </c>
      <c r="H24" s="6">
        <v>0</v>
      </c>
      <c r="I24" s="7">
        <v>0</v>
      </c>
      <c r="J24" s="56"/>
      <c r="K24" s="59"/>
    </row>
    <row r="25" spans="1:11" ht="24" customHeight="1">
      <c r="A25" s="39"/>
      <c r="B25" s="48"/>
      <c r="C25" s="64"/>
      <c r="D25" s="64"/>
      <c r="E25" s="64"/>
      <c r="F25" s="3" t="s">
        <v>9</v>
      </c>
      <c r="G25" s="11">
        <v>416.334</v>
      </c>
      <c r="H25" s="11">
        <v>27.3</v>
      </c>
      <c r="I25" s="10">
        <f>H25/G25</f>
        <v>0.06557235296660854</v>
      </c>
      <c r="J25" s="57"/>
      <c r="K25" s="60"/>
    </row>
    <row r="26" spans="1:11" ht="19.5" customHeight="1">
      <c r="A26" s="37" t="s">
        <v>76</v>
      </c>
      <c r="B26" s="46" t="s">
        <v>25</v>
      </c>
      <c r="C26" s="62">
        <v>4</v>
      </c>
      <c r="D26" s="62">
        <v>4</v>
      </c>
      <c r="E26" s="62" t="s">
        <v>4</v>
      </c>
      <c r="F26" s="3" t="s">
        <v>11</v>
      </c>
      <c r="G26" s="5">
        <f>SUM(G27:G29)</f>
        <v>1653</v>
      </c>
      <c r="H26" s="5">
        <f>SUM(H27:H29)</f>
        <v>70</v>
      </c>
      <c r="I26" s="10">
        <f>H26/G26</f>
        <v>0.04234724742891712</v>
      </c>
      <c r="J26" s="55" t="s">
        <v>61</v>
      </c>
      <c r="K26" s="58" t="s">
        <v>14</v>
      </c>
    </row>
    <row r="27" spans="1:11" ht="19.5" customHeight="1">
      <c r="A27" s="38"/>
      <c r="B27" s="47"/>
      <c r="C27" s="63"/>
      <c r="D27" s="63"/>
      <c r="E27" s="63"/>
      <c r="F27" s="3" t="s">
        <v>8</v>
      </c>
      <c r="G27" s="6">
        <v>0</v>
      </c>
      <c r="H27" s="6">
        <v>0</v>
      </c>
      <c r="I27" s="7">
        <v>0</v>
      </c>
      <c r="J27" s="56"/>
      <c r="K27" s="59"/>
    </row>
    <row r="28" spans="1:11" ht="19.5" customHeight="1">
      <c r="A28" s="38"/>
      <c r="B28" s="47"/>
      <c r="C28" s="63"/>
      <c r="D28" s="63"/>
      <c r="E28" s="63"/>
      <c r="F28" s="3" t="s">
        <v>24</v>
      </c>
      <c r="G28" s="6">
        <v>0</v>
      </c>
      <c r="H28" s="6">
        <v>0</v>
      </c>
      <c r="I28" s="7">
        <v>0</v>
      </c>
      <c r="J28" s="56"/>
      <c r="K28" s="59"/>
    </row>
    <row r="29" spans="1:11" ht="19.5" customHeight="1">
      <c r="A29" s="39"/>
      <c r="B29" s="48"/>
      <c r="C29" s="64"/>
      <c r="D29" s="64"/>
      <c r="E29" s="64"/>
      <c r="F29" s="3" t="s">
        <v>9</v>
      </c>
      <c r="G29" s="11">
        <v>1653</v>
      </c>
      <c r="H29" s="11">
        <v>70</v>
      </c>
      <c r="I29" s="10">
        <f>H29/G29</f>
        <v>0.04234724742891712</v>
      </c>
      <c r="J29" s="57"/>
      <c r="K29" s="60"/>
    </row>
    <row r="30" spans="1:11" ht="31.5" customHeight="1">
      <c r="A30" s="37" t="s">
        <v>77</v>
      </c>
      <c r="B30" s="40" t="s">
        <v>26</v>
      </c>
      <c r="C30" s="69">
        <v>2</v>
      </c>
      <c r="D30" s="69">
        <v>2</v>
      </c>
      <c r="E30" s="65" t="s">
        <v>4</v>
      </c>
      <c r="F30" s="3" t="s">
        <v>11</v>
      </c>
      <c r="G30" s="5">
        <f>SUM(G31:G33)</f>
        <v>1848.8</v>
      </c>
      <c r="H30" s="5">
        <f>SUM(H31:H33)</f>
        <v>1548.8</v>
      </c>
      <c r="I30" s="7">
        <f>H30/G30</f>
        <v>0.837732583297274</v>
      </c>
      <c r="J30" s="55" t="s">
        <v>62</v>
      </c>
      <c r="K30" s="30"/>
    </row>
    <row r="31" spans="1:11" ht="31.5" customHeight="1">
      <c r="A31" s="38"/>
      <c r="B31" s="41"/>
      <c r="C31" s="70"/>
      <c r="D31" s="70"/>
      <c r="E31" s="66"/>
      <c r="F31" s="3" t="s">
        <v>8</v>
      </c>
      <c r="G31" s="6">
        <v>0</v>
      </c>
      <c r="H31" s="6">
        <v>0</v>
      </c>
      <c r="I31" s="7">
        <v>0</v>
      </c>
      <c r="J31" s="56"/>
      <c r="K31" s="16"/>
    </row>
    <row r="32" spans="1:11" ht="31.5" customHeight="1">
      <c r="A32" s="38"/>
      <c r="B32" s="41"/>
      <c r="C32" s="70"/>
      <c r="D32" s="70"/>
      <c r="E32" s="66"/>
      <c r="F32" s="3" t="s">
        <v>24</v>
      </c>
      <c r="G32" s="6">
        <v>0</v>
      </c>
      <c r="H32" s="6">
        <v>0</v>
      </c>
      <c r="I32" s="7">
        <v>0</v>
      </c>
      <c r="J32" s="56"/>
      <c r="K32" s="16"/>
    </row>
    <row r="33" spans="1:11" s="2" customFormat="1" ht="31.5" customHeight="1">
      <c r="A33" s="39"/>
      <c r="B33" s="42"/>
      <c r="C33" s="71"/>
      <c r="D33" s="71"/>
      <c r="E33" s="67"/>
      <c r="F33" s="3" t="s">
        <v>9</v>
      </c>
      <c r="G33" s="6">
        <v>1848.8</v>
      </c>
      <c r="H33" s="6">
        <v>1548.8</v>
      </c>
      <c r="I33" s="7">
        <f>H33/G33</f>
        <v>0.837732583297274</v>
      </c>
      <c r="J33" s="57"/>
      <c r="K33" s="35" t="s">
        <v>16</v>
      </c>
    </row>
    <row r="34" spans="1:11" ht="19.5" customHeight="1">
      <c r="A34" s="37" t="s">
        <v>78</v>
      </c>
      <c r="B34" s="40" t="s">
        <v>27</v>
      </c>
      <c r="C34" s="69">
        <v>2</v>
      </c>
      <c r="D34" s="69">
        <v>2</v>
      </c>
      <c r="E34" s="65" t="s">
        <v>4</v>
      </c>
      <c r="F34" s="3" t="s">
        <v>11</v>
      </c>
      <c r="G34" s="5">
        <f>SUM(G35:G37)</f>
        <v>210.25</v>
      </c>
      <c r="H34" s="5">
        <f>SUM(H35:H37)</f>
        <v>193.3</v>
      </c>
      <c r="I34" s="7">
        <f>H34/G34</f>
        <v>0.9193816884661118</v>
      </c>
      <c r="J34" s="55" t="s">
        <v>63</v>
      </c>
      <c r="K34" s="58" t="s">
        <v>16</v>
      </c>
    </row>
    <row r="35" spans="1:11" ht="19.5" customHeight="1">
      <c r="A35" s="38"/>
      <c r="B35" s="41"/>
      <c r="C35" s="70"/>
      <c r="D35" s="70"/>
      <c r="E35" s="66"/>
      <c r="F35" s="3" t="s">
        <v>8</v>
      </c>
      <c r="G35" s="6">
        <v>0</v>
      </c>
      <c r="H35" s="6">
        <v>0</v>
      </c>
      <c r="I35" s="7">
        <v>0</v>
      </c>
      <c r="J35" s="56"/>
      <c r="K35" s="59"/>
    </row>
    <row r="36" spans="1:11" ht="19.5" customHeight="1">
      <c r="A36" s="38"/>
      <c r="B36" s="41"/>
      <c r="C36" s="70"/>
      <c r="D36" s="70"/>
      <c r="E36" s="66"/>
      <c r="F36" s="3" t="s">
        <v>24</v>
      </c>
      <c r="G36" s="6">
        <v>0</v>
      </c>
      <c r="H36" s="6">
        <v>0</v>
      </c>
      <c r="I36" s="7" t="e">
        <f>H36/G36</f>
        <v>#DIV/0!</v>
      </c>
      <c r="J36" s="56"/>
      <c r="K36" s="59"/>
    </row>
    <row r="37" spans="1:11" ht="19.5" customHeight="1">
      <c r="A37" s="39"/>
      <c r="B37" s="42"/>
      <c r="C37" s="71"/>
      <c r="D37" s="71"/>
      <c r="E37" s="67"/>
      <c r="F37" s="3" t="s">
        <v>9</v>
      </c>
      <c r="G37" s="6">
        <v>210.25</v>
      </c>
      <c r="H37" s="6">
        <v>193.3</v>
      </c>
      <c r="I37" s="7">
        <f>H37/G37</f>
        <v>0.9193816884661118</v>
      </c>
      <c r="J37" s="57"/>
      <c r="K37" s="60"/>
    </row>
    <row r="38" spans="1:11" ht="15.75" customHeight="1">
      <c r="A38" s="37" t="s">
        <v>79</v>
      </c>
      <c r="B38" s="40" t="s">
        <v>28</v>
      </c>
      <c r="C38" s="69">
        <v>2</v>
      </c>
      <c r="D38" s="69">
        <v>2</v>
      </c>
      <c r="E38" s="65" t="s">
        <v>4</v>
      </c>
      <c r="F38" s="3" t="s">
        <v>11</v>
      </c>
      <c r="G38" s="5">
        <f>SUM(G39:G41)</f>
        <v>286</v>
      </c>
      <c r="H38" s="5">
        <f>SUM(H39:H41)</f>
        <v>195.7</v>
      </c>
      <c r="I38" s="7">
        <f>H38/G38</f>
        <v>0.6842657342657342</v>
      </c>
      <c r="J38" s="55" t="s">
        <v>64</v>
      </c>
      <c r="K38" s="58" t="s">
        <v>16</v>
      </c>
    </row>
    <row r="39" spans="1:11" ht="15.75" customHeight="1">
      <c r="A39" s="38"/>
      <c r="B39" s="41"/>
      <c r="C39" s="70"/>
      <c r="D39" s="70"/>
      <c r="E39" s="66"/>
      <c r="F39" s="3" t="s">
        <v>8</v>
      </c>
      <c r="G39" s="6">
        <v>0</v>
      </c>
      <c r="H39" s="6">
        <v>0</v>
      </c>
      <c r="I39" s="7">
        <v>0</v>
      </c>
      <c r="J39" s="56"/>
      <c r="K39" s="59"/>
    </row>
    <row r="40" spans="1:11" ht="15.75" customHeight="1">
      <c r="A40" s="38"/>
      <c r="B40" s="41"/>
      <c r="C40" s="70"/>
      <c r="D40" s="70"/>
      <c r="E40" s="66"/>
      <c r="F40" s="3" t="s">
        <v>24</v>
      </c>
      <c r="G40" s="6">
        <v>0</v>
      </c>
      <c r="H40" s="6">
        <v>0</v>
      </c>
      <c r="I40" s="7">
        <v>0</v>
      </c>
      <c r="J40" s="56"/>
      <c r="K40" s="59"/>
    </row>
    <row r="41" spans="1:11" ht="15.75" customHeight="1">
      <c r="A41" s="39"/>
      <c r="B41" s="42"/>
      <c r="C41" s="71"/>
      <c r="D41" s="71"/>
      <c r="E41" s="67"/>
      <c r="F41" s="3" t="s">
        <v>9</v>
      </c>
      <c r="G41" s="6">
        <v>286</v>
      </c>
      <c r="H41" s="6">
        <v>195.7</v>
      </c>
      <c r="I41" s="7">
        <f>H41/G41</f>
        <v>0.6842657342657342</v>
      </c>
      <c r="J41" s="57"/>
      <c r="K41" s="60"/>
    </row>
    <row r="42" spans="1:11" ht="19.5" customHeight="1">
      <c r="A42" s="31"/>
      <c r="B42" s="40" t="s">
        <v>43</v>
      </c>
      <c r="C42" s="32"/>
      <c r="D42" s="32"/>
      <c r="E42" s="65" t="s">
        <v>4</v>
      </c>
      <c r="F42" s="3" t="s">
        <v>11</v>
      </c>
      <c r="G42" s="5">
        <f>SUM(G43:G45)</f>
        <v>150</v>
      </c>
      <c r="H42" s="5">
        <f>SUM(H43:H45)</f>
        <v>50</v>
      </c>
      <c r="I42" s="7">
        <f>H42/G42</f>
        <v>0.3333333333333333</v>
      </c>
      <c r="J42" s="55" t="s">
        <v>65</v>
      </c>
      <c r="K42" s="58" t="s">
        <v>16</v>
      </c>
    </row>
    <row r="43" spans="1:11" ht="19.5" customHeight="1">
      <c r="A43" s="31" t="s">
        <v>80</v>
      </c>
      <c r="B43" s="41"/>
      <c r="C43" s="32"/>
      <c r="D43" s="32"/>
      <c r="E43" s="66"/>
      <c r="F43" s="3" t="s">
        <v>8</v>
      </c>
      <c r="G43" s="6">
        <v>0</v>
      </c>
      <c r="H43" s="6">
        <v>0</v>
      </c>
      <c r="I43" s="7">
        <v>0</v>
      </c>
      <c r="J43" s="56"/>
      <c r="K43" s="59"/>
    </row>
    <row r="44" spans="1:11" ht="19.5" customHeight="1">
      <c r="A44" s="31"/>
      <c r="B44" s="41"/>
      <c r="C44" s="32"/>
      <c r="D44" s="32"/>
      <c r="E44" s="66"/>
      <c r="F44" s="3" t="s">
        <v>24</v>
      </c>
      <c r="G44" s="6">
        <v>0</v>
      </c>
      <c r="H44" s="6">
        <v>0</v>
      </c>
      <c r="I44" s="7">
        <v>0</v>
      </c>
      <c r="J44" s="56"/>
      <c r="K44" s="59"/>
    </row>
    <row r="45" spans="1:11" ht="19.5" customHeight="1">
      <c r="A45" s="31"/>
      <c r="B45" s="42"/>
      <c r="C45" s="32">
        <v>4</v>
      </c>
      <c r="D45" s="32">
        <v>4</v>
      </c>
      <c r="E45" s="67"/>
      <c r="F45" s="3" t="s">
        <v>9</v>
      </c>
      <c r="G45" s="6">
        <v>150</v>
      </c>
      <c r="H45" s="6">
        <v>50</v>
      </c>
      <c r="I45" s="7">
        <f>H45/G45</f>
        <v>0.3333333333333333</v>
      </c>
      <c r="J45" s="57"/>
      <c r="K45" s="60"/>
    </row>
    <row r="46" spans="1:11" ht="19.5" customHeight="1">
      <c r="A46" s="37" t="s">
        <v>81</v>
      </c>
      <c r="B46" s="40" t="s">
        <v>29</v>
      </c>
      <c r="C46" s="46" t="s">
        <v>42</v>
      </c>
      <c r="D46" s="49">
        <v>1</v>
      </c>
      <c r="E46" s="52" t="s">
        <v>4</v>
      </c>
      <c r="F46" s="3" t="s">
        <v>11</v>
      </c>
      <c r="G46" s="5">
        <f>SUM(G47:G49)</f>
        <v>1622</v>
      </c>
      <c r="H46" s="5">
        <f>SUM(H47:H49)</f>
        <v>1422</v>
      </c>
      <c r="I46" s="7">
        <f>H46/G46</f>
        <v>0.8766954377311961</v>
      </c>
      <c r="J46" s="55" t="s">
        <v>66</v>
      </c>
      <c r="K46" s="43" t="s">
        <v>16</v>
      </c>
    </row>
    <row r="47" spans="1:11" ht="19.5" customHeight="1">
      <c r="A47" s="38"/>
      <c r="B47" s="41"/>
      <c r="C47" s="47"/>
      <c r="D47" s="50"/>
      <c r="E47" s="53"/>
      <c r="F47" s="3" t="s">
        <v>8</v>
      </c>
      <c r="G47" s="6">
        <v>0</v>
      </c>
      <c r="H47" s="6">
        <v>0</v>
      </c>
      <c r="I47" s="7">
        <v>0</v>
      </c>
      <c r="J47" s="56"/>
      <c r="K47" s="44"/>
    </row>
    <row r="48" spans="1:11" ht="19.5" customHeight="1">
      <c r="A48" s="38"/>
      <c r="B48" s="41"/>
      <c r="C48" s="47"/>
      <c r="D48" s="50"/>
      <c r="E48" s="53"/>
      <c r="F48" s="3" t="s">
        <v>24</v>
      </c>
      <c r="G48" s="6">
        <v>0</v>
      </c>
      <c r="H48" s="6">
        <v>0</v>
      </c>
      <c r="I48" s="7" t="e">
        <f>H48/G48</f>
        <v>#DIV/0!</v>
      </c>
      <c r="J48" s="56"/>
      <c r="K48" s="44"/>
    </row>
    <row r="49" spans="1:11" ht="19.5" customHeight="1">
      <c r="A49" s="39"/>
      <c r="B49" s="42"/>
      <c r="C49" s="48"/>
      <c r="D49" s="51"/>
      <c r="E49" s="54"/>
      <c r="F49" s="3" t="s">
        <v>9</v>
      </c>
      <c r="G49" s="6">
        <v>1622</v>
      </c>
      <c r="H49" s="6">
        <v>1422</v>
      </c>
      <c r="I49" s="7">
        <f>H49/G49</f>
        <v>0.8766954377311961</v>
      </c>
      <c r="J49" s="57"/>
      <c r="K49" s="45"/>
    </row>
    <row r="50" spans="1:11" ht="27.75" customHeight="1">
      <c r="A50" s="37">
        <v>4</v>
      </c>
      <c r="B50" s="40" t="s">
        <v>30</v>
      </c>
      <c r="C50" s="46"/>
      <c r="D50" s="49"/>
      <c r="E50" s="86"/>
      <c r="F50" s="3" t="s">
        <v>39</v>
      </c>
      <c r="G50" s="5">
        <f aca="true" t="shared" si="1" ref="G50:H53">G63+G59+G55</f>
        <v>4808.6</v>
      </c>
      <c r="H50" s="5">
        <f t="shared" si="1"/>
        <v>4150.4</v>
      </c>
      <c r="I50" s="7">
        <f>H50/G50</f>
        <v>0.8631202428981407</v>
      </c>
      <c r="J50" s="55"/>
      <c r="K50" s="89"/>
    </row>
    <row r="51" spans="1:11" ht="27.75" customHeight="1">
      <c r="A51" s="38"/>
      <c r="B51" s="41"/>
      <c r="C51" s="47"/>
      <c r="D51" s="50"/>
      <c r="E51" s="87"/>
      <c r="F51" s="3" t="s">
        <v>8</v>
      </c>
      <c r="G51" s="6">
        <f t="shared" si="1"/>
        <v>0</v>
      </c>
      <c r="H51" s="6">
        <f t="shared" si="1"/>
        <v>0</v>
      </c>
      <c r="I51" s="7">
        <v>0</v>
      </c>
      <c r="J51" s="56"/>
      <c r="K51" s="90"/>
    </row>
    <row r="52" spans="1:11" ht="27.75" customHeight="1">
      <c r="A52" s="38"/>
      <c r="B52" s="41"/>
      <c r="C52" s="47"/>
      <c r="D52" s="50"/>
      <c r="E52" s="87"/>
      <c r="F52" s="3" t="s">
        <v>24</v>
      </c>
      <c r="G52" s="6">
        <f t="shared" si="1"/>
        <v>0</v>
      </c>
      <c r="H52" s="6">
        <f t="shared" si="1"/>
        <v>0</v>
      </c>
      <c r="I52" s="7">
        <v>0</v>
      </c>
      <c r="J52" s="56"/>
      <c r="K52" s="90"/>
    </row>
    <row r="53" spans="1:11" ht="27.75" customHeight="1">
      <c r="A53" s="39"/>
      <c r="B53" s="42"/>
      <c r="C53" s="48"/>
      <c r="D53" s="51"/>
      <c r="E53" s="88"/>
      <c r="F53" s="3" t="s">
        <v>9</v>
      </c>
      <c r="G53" s="6">
        <f t="shared" si="1"/>
        <v>4808.6</v>
      </c>
      <c r="H53" s="6">
        <f t="shared" si="1"/>
        <v>4150.4</v>
      </c>
      <c r="I53" s="7">
        <f>H53/G53</f>
        <v>0.8631202428981407</v>
      </c>
      <c r="J53" s="57"/>
      <c r="K53" s="91"/>
    </row>
    <row r="54" spans="1:11" ht="24.75" customHeight="1">
      <c r="A54" s="20"/>
      <c r="B54" s="21" t="s">
        <v>23</v>
      </c>
      <c r="C54" s="22"/>
      <c r="D54" s="23"/>
      <c r="E54" s="24"/>
      <c r="F54" s="3"/>
      <c r="G54" s="6"/>
      <c r="H54" s="6"/>
      <c r="I54" s="7"/>
      <c r="J54" s="25"/>
      <c r="K54" s="19"/>
    </row>
    <row r="55" spans="1:11" ht="19.5" customHeight="1">
      <c r="A55" s="37" t="s">
        <v>44</v>
      </c>
      <c r="B55" s="40" t="s">
        <v>31</v>
      </c>
      <c r="C55" s="46" t="s">
        <v>35</v>
      </c>
      <c r="D55" s="49">
        <v>3</v>
      </c>
      <c r="E55" s="52" t="s">
        <v>4</v>
      </c>
      <c r="F55" s="3" t="s">
        <v>11</v>
      </c>
      <c r="G55" s="5">
        <f>SUM(G56:G58)</f>
        <v>1334.3</v>
      </c>
      <c r="H55" s="5">
        <f>SUM(H56:H58)</f>
        <v>1254.7</v>
      </c>
      <c r="I55" s="7">
        <f>H55/G55</f>
        <v>0.9403432511429215</v>
      </c>
      <c r="J55" s="55" t="s">
        <v>67</v>
      </c>
      <c r="K55" s="43" t="s">
        <v>16</v>
      </c>
    </row>
    <row r="56" spans="1:11" ht="19.5" customHeight="1">
      <c r="A56" s="38"/>
      <c r="B56" s="41"/>
      <c r="C56" s="47"/>
      <c r="D56" s="50"/>
      <c r="E56" s="53"/>
      <c r="F56" s="3" t="s">
        <v>8</v>
      </c>
      <c r="G56" s="6">
        <v>0</v>
      </c>
      <c r="H56" s="6">
        <v>0</v>
      </c>
      <c r="I56" s="7">
        <v>0</v>
      </c>
      <c r="J56" s="56"/>
      <c r="K56" s="44"/>
    </row>
    <row r="57" spans="1:11" ht="19.5" customHeight="1">
      <c r="A57" s="38"/>
      <c r="B57" s="41"/>
      <c r="C57" s="47"/>
      <c r="D57" s="50"/>
      <c r="E57" s="53"/>
      <c r="F57" s="3" t="s">
        <v>24</v>
      </c>
      <c r="G57" s="6">
        <v>0</v>
      </c>
      <c r="H57" s="6">
        <v>0</v>
      </c>
      <c r="I57" s="7">
        <v>0</v>
      </c>
      <c r="J57" s="56"/>
      <c r="K57" s="44"/>
    </row>
    <row r="58" spans="1:11" ht="19.5" customHeight="1">
      <c r="A58" s="39"/>
      <c r="B58" s="42"/>
      <c r="C58" s="48"/>
      <c r="D58" s="51"/>
      <c r="E58" s="54"/>
      <c r="F58" s="3" t="s">
        <v>9</v>
      </c>
      <c r="G58" s="6">
        <v>1334.3</v>
      </c>
      <c r="H58" s="6">
        <v>1254.7</v>
      </c>
      <c r="I58" s="7">
        <f>H58/G58</f>
        <v>0.9403432511429215</v>
      </c>
      <c r="J58" s="57"/>
      <c r="K58" s="45"/>
    </row>
    <row r="59" spans="1:11" ht="27.75" customHeight="1">
      <c r="A59" s="37" t="s">
        <v>45</v>
      </c>
      <c r="B59" s="40" t="s">
        <v>32</v>
      </c>
      <c r="C59" s="46" t="s">
        <v>35</v>
      </c>
      <c r="D59" s="49">
        <v>0</v>
      </c>
      <c r="E59" s="52" t="s">
        <v>68</v>
      </c>
      <c r="F59" s="3" t="s">
        <v>11</v>
      </c>
      <c r="G59" s="5">
        <f>SUM(G60:G62)</f>
        <v>12</v>
      </c>
      <c r="H59" s="5">
        <f>SUM(H60:H62)</f>
        <v>0</v>
      </c>
      <c r="I59" s="7">
        <f>H59/G59</f>
        <v>0</v>
      </c>
      <c r="J59" s="55" t="s">
        <v>69</v>
      </c>
      <c r="K59" s="43" t="s">
        <v>16</v>
      </c>
    </row>
    <row r="60" spans="1:11" ht="27.75" customHeight="1">
      <c r="A60" s="38"/>
      <c r="B60" s="41"/>
      <c r="C60" s="47"/>
      <c r="D60" s="50"/>
      <c r="E60" s="53"/>
      <c r="F60" s="3" t="s">
        <v>8</v>
      </c>
      <c r="G60" s="6">
        <v>0</v>
      </c>
      <c r="H60" s="6">
        <v>0</v>
      </c>
      <c r="I60" s="7">
        <v>0</v>
      </c>
      <c r="J60" s="56"/>
      <c r="K60" s="44"/>
    </row>
    <row r="61" spans="1:11" ht="27.75" customHeight="1">
      <c r="A61" s="38"/>
      <c r="B61" s="41"/>
      <c r="C61" s="47"/>
      <c r="D61" s="50"/>
      <c r="E61" s="53"/>
      <c r="F61" s="3" t="s">
        <v>24</v>
      </c>
      <c r="G61" s="6">
        <v>0</v>
      </c>
      <c r="H61" s="6">
        <v>0</v>
      </c>
      <c r="I61" s="7">
        <v>0</v>
      </c>
      <c r="J61" s="56"/>
      <c r="K61" s="44"/>
    </row>
    <row r="62" spans="1:11" ht="27.75" customHeight="1">
      <c r="A62" s="39"/>
      <c r="B62" s="42"/>
      <c r="C62" s="48"/>
      <c r="D62" s="51"/>
      <c r="E62" s="54"/>
      <c r="F62" s="3" t="s">
        <v>9</v>
      </c>
      <c r="G62" s="6">
        <v>12</v>
      </c>
      <c r="H62" s="6">
        <v>0</v>
      </c>
      <c r="I62" s="7">
        <f>H62/G62</f>
        <v>0</v>
      </c>
      <c r="J62" s="57"/>
      <c r="K62" s="45"/>
    </row>
    <row r="63" spans="1:11" ht="30" customHeight="1">
      <c r="A63" s="37" t="s">
        <v>46</v>
      </c>
      <c r="B63" s="40" t="s">
        <v>33</v>
      </c>
      <c r="C63" s="46" t="s">
        <v>37</v>
      </c>
      <c r="D63" s="49">
        <v>4</v>
      </c>
      <c r="E63" s="52" t="s">
        <v>36</v>
      </c>
      <c r="F63" s="3" t="s">
        <v>11</v>
      </c>
      <c r="G63" s="5">
        <f>SUM(G64:G66)</f>
        <v>3462.3</v>
      </c>
      <c r="H63" s="5">
        <f>SUM(H64:H66)</f>
        <v>2895.7</v>
      </c>
      <c r="I63" s="7">
        <f>H63/G63</f>
        <v>0.8363515582127486</v>
      </c>
      <c r="J63" s="55" t="s">
        <v>70</v>
      </c>
      <c r="K63" s="43" t="s">
        <v>16</v>
      </c>
    </row>
    <row r="64" spans="1:11" ht="30" customHeight="1">
      <c r="A64" s="38"/>
      <c r="B64" s="41"/>
      <c r="C64" s="47"/>
      <c r="D64" s="50"/>
      <c r="E64" s="53"/>
      <c r="F64" s="3" t="s">
        <v>8</v>
      </c>
      <c r="G64" s="6">
        <v>0</v>
      </c>
      <c r="H64" s="6">
        <v>0</v>
      </c>
      <c r="I64" s="7">
        <v>0</v>
      </c>
      <c r="J64" s="56"/>
      <c r="K64" s="44"/>
    </row>
    <row r="65" spans="1:11" ht="30" customHeight="1">
      <c r="A65" s="38"/>
      <c r="B65" s="41"/>
      <c r="C65" s="47"/>
      <c r="D65" s="50"/>
      <c r="E65" s="53"/>
      <c r="F65" s="3" t="s">
        <v>24</v>
      </c>
      <c r="G65" s="6">
        <v>0</v>
      </c>
      <c r="H65" s="6">
        <f>+H61+H57</f>
        <v>0</v>
      </c>
      <c r="I65" s="7">
        <v>0</v>
      </c>
      <c r="J65" s="56"/>
      <c r="K65" s="44"/>
    </row>
    <row r="66" spans="1:11" ht="30" customHeight="1">
      <c r="A66" s="39"/>
      <c r="B66" s="42"/>
      <c r="C66" s="48"/>
      <c r="D66" s="51"/>
      <c r="E66" s="54"/>
      <c r="F66" s="3" t="s">
        <v>9</v>
      </c>
      <c r="G66" s="6">
        <v>3462.3</v>
      </c>
      <c r="H66" s="6">
        <v>2895.7</v>
      </c>
      <c r="I66" s="7">
        <f>H66/G66</f>
        <v>0.8363515582127486</v>
      </c>
      <c r="J66" s="57"/>
      <c r="K66" s="45"/>
    </row>
    <row r="67" spans="1:11" ht="21.75" customHeight="1">
      <c r="A67" s="37">
        <v>5</v>
      </c>
      <c r="B67" s="40" t="s">
        <v>34</v>
      </c>
      <c r="C67" s="46" t="s">
        <v>71</v>
      </c>
      <c r="D67" s="49">
        <v>3</v>
      </c>
      <c r="E67" s="52" t="s">
        <v>36</v>
      </c>
      <c r="F67" s="3" t="s">
        <v>39</v>
      </c>
      <c r="G67" s="5">
        <f>SUM(G68:G70)</f>
        <v>13742.8</v>
      </c>
      <c r="H67" s="5">
        <f>SUM(H68:H70)</f>
        <v>13742.8</v>
      </c>
      <c r="I67" s="7">
        <f>H67/G67</f>
        <v>1</v>
      </c>
      <c r="J67" s="55" t="s">
        <v>72</v>
      </c>
      <c r="K67" s="89"/>
    </row>
    <row r="68" spans="1:11" ht="21.75" customHeight="1">
      <c r="A68" s="38"/>
      <c r="B68" s="41"/>
      <c r="C68" s="47"/>
      <c r="D68" s="50"/>
      <c r="E68" s="53"/>
      <c r="F68" s="3" t="s">
        <v>8</v>
      </c>
      <c r="G68" s="6">
        <v>0</v>
      </c>
      <c r="H68" s="6">
        <v>0</v>
      </c>
      <c r="I68" s="7">
        <v>0</v>
      </c>
      <c r="J68" s="56"/>
      <c r="K68" s="90"/>
    </row>
    <row r="69" spans="1:11" ht="21.75" customHeight="1">
      <c r="A69" s="38"/>
      <c r="B69" s="41"/>
      <c r="C69" s="47"/>
      <c r="D69" s="50"/>
      <c r="E69" s="53"/>
      <c r="F69" s="3" t="s">
        <v>24</v>
      </c>
      <c r="G69" s="6">
        <v>0</v>
      </c>
      <c r="H69" s="6">
        <f>+H65+H61</f>
        <v>0</v>
      </c>
      <c r="I69" s="7">
        <v>0</v>
      </c>
      <c r="J69" s="56"/>
      <c r="K69" s="90"/>
    </row>
    <row r="70" spans="1:11" ht="21.75" customHeight="1">
      <c r="A70" s="39"/>
      <c r="B70" s="42"/>
      <c r="C70" s="48"/>
      <c r="D70" s="51"/>
      <c r="E70" s="54"/>
      <c r="F70" s="3" t="s">
        <v>9</v>
      </c>
      <c r="G70" s="6">
        <v>13742.8</v>
      </c>
      <c r="H70" s="6">
        <v>13742.8</v>
      </c>
      <c r="I70" s="7">
        <f>H70/G70</f>
        <v>1</v>
      </c>
      <c r="J70" s="57"/>
      <c r="K70" s="91"/>
    </row>
    <row r="71" spans="1:11" ht="21.75" customHeight="1">
      <c r="A71" s="37">
        <v>6</v>
      </c>
      <c r="B71" s="40" t="s">
        <v>51</v>
      </c>
      <c r="C71" s="46" t="s">
        <v>35</v>
      </c>
      <c r="D71" s="49">
        <v>3</v>
      </c>
      <c r="E71" s="52" t="s">
        <v>4</v>
      </c>
      <c r="F71" s="3" t="s">
        <v>11</v>
      </c>
      <c r="G71" s="5">
        <f>SUM(G72:G74)</f>
        <v>6536.1</v>
      </c>
      <c r="H71" s="5">
        <f>SUM(H72:H74)</f>
        <v>4119.6</v>
      </c>
      <c r="I71" s="7">
        <f>H71/G71</f>
        <v>0.630284114380135</v>
      </c>
      <c r="J71" s="55" t="s">
        <v>82</v>
      </c>
      <c r="K71" s="43" t="s">
        <v>16</v>
      </c>
    </row>
    <row r="72" spans="1:11" ht="21.75" customHeight="1">
      <c r="A72" s="38"/>
      <c r="B72" s="41"/>
      <c r="C72" s="47"/>
      <c r="D72" s="50"/>
      <c r="E72" s="53"/>
      <c r="F72" s="3" t="s">
        <v>8</v>
      </c>
      <c r="G72" s="6">
        <v>0</v>
      </c>
      <c r="H72" s="6">
        <v>0</v>
      </c>
      <c r="I72" s="7">
        <v>0</v>
      </c>
      <c r="J72" s="56"/>
      <c r="K72" s="44"/>
    </row>
    <row r="73" spans="1:11" ht="21.75" customHeight="1">
      <c r="A73" s="38"/>
      <c r="B73" s="41"/>
      <c r="C73" s="47"/>
      <c r="D73" s="50"/>
      <c r="E73" s="53"/>
      <c r="F73" s="3" t="s">
        <v>24</v>
      </c>
      <c r="G73" s="6">
        <v>0</v>
      </c>
      <c r="H73" s="6">
        <v>0</v>
      </c>
      <c r="I73" s="7">
        <v>0</v>
      </c>
      <c r="J73" s="56"/>
      <c r="K73" s="44"/>
    </row>
    <row r="74" spans="1:11" ht="21.75" customHeight="1">
      <c r="A74" s="39"/>
      <c r="B74" s="42"/>
      <c r="C74" s="48"/>
      <c r="D74" s="51"/>
      <c r="E74" s="54"/>
      <c r="F74" s="3" t="s">
        <v>9</v>
      </c>
      <c r="G74" s="6">
        <v>6536.1</v>
      </c>
      <c r="H74" s="6">
        <v>4119.6</v>
      </c>
      <c r="I74" s="7">
        <f>H74/G74</f>
        <v>0.630284114380135</v>
      </c>
      <c r="J74" s="57"/>
      <c r="K74" s="45"/>
    </row>
    <row r="75" spans="1:11" ht="19.5" customHeight="1">
      <c r="A75" s="37">
        <v>7</v>
      </c>
      <c r="B75" s="40" t="s">
        <v>52</v>
      </c>
      <c r="C75" s="46" t="s">
        <v>15</v>
      </c>
      <c r="D75" s="49">
        <v>2</v>
      </c>
      <c r="E75" s="52" t="s">
        <v>4</v>
      </c>
      <c r="F75" s="3" t="s">
        <v>11</v>
      </c>
      <c r="G75" s="5">
        <f>SUM(G76:G78)</f>
        <v>465</v>
      </c>
      <c r="H75" s="5">
        <f>SUM(H76:H78)</f>
        <v>465</v>
      </c>
      <c r="I75" s="7">
        <f>H75/G75</f>
        <v>1</v>
      </c>
      <c r="J75" s="55" t="s">
        <v>73</v>
      </c>
      <c r="K75" s="43" t="s">
        <v>16</v>
      </c>
    </row>
    <row r="76" spans="1:11" ht="19.5" customHeight="1">
      <c r="A76" s="38"/>
      <c r="B76" s="41"/>
      <c r="C76" s="47"/>
      <c r="D76" s="50"/>
      <c r="E76" s="53"/>
      <c r="F76" s="3" t="s">
        <v>8</v>
      </c>
      <c r="G76" s="6">
        <v>0</v>
      </c>
      <c r="H76" s="6">
        <v>0</v>
      </c>
      <c r="I76" s="7">
        <v>0</v>
      </c>
      <c r="J76" s="56"/>
      <c r="K76" s="44"/>
    </row>
    <row r="77" spans="1:11" ht="19.5" customHeight="1">
      <c r="A77" s="38"/>
      <c r="B77" s="41"/>
      <c r="C77" s="47"/>
      <c r="D77" s="50"/>
      <c r="E77" s="53"/>
      <c r="F77" s="3" t="s">
        <v>24</v>
      </c>
      <c r="G77" s="6">
        <v>0</v>
      </c>
      <c r="H77" s="6">
        <v>0</v>
      </c>
      <c r="I77" s="7">
        <v>0</v>
      </c>
      <c r="J77" s="56"/>
      <c r="K77" s="44"/>
    </row>
    <row r="78" spans="1:11" ht="19.5" customHeight="1">
      <c r="A78" s="39"/>
      <c r="B78" s="42"/>
      <c r="C78" s="48"/>
      <c r="D78" s="51"/>
      <c r="E78" s="54"/>
      <c r="F78" s="3" t="s">
        <v>9</v>
      </c>
      <c r="G78" s="6">
        <v>465</v>
      </c>
      <c r="H78" s="6">
        <v>465</v>
      </c>
      <c r="I78" s="7">
        <f>H78/G78</f>
        <v>1</v>
      </c>
      <c r="J78" s="57"/>
      <c r="K78" s="45"/>
    </row>
    <row r="79" spans="1:11" ht="19.5" customHeight="1">
      <c r="A79" s="37">
        <v>8</v>
      </c>
      <c r="B79" s="40" t="s">
        <v>47</v>
      </c>
      <c r="C79" s="46" t="s">
        <v>42</v>
      </c>
      <c r="D79" s="49">
        <v>1</v>
      </c>
      <c r="E79" s="52" t="s">
        <v>4</v>
      </c>
      <c r="F79" s="3" t="s">
        <v>11</v>
      </c>
      <c r="G79" s="5">
        <f>SUM(G80:G82)</f>
        <v>1212.75</v>
      </c>
      <c r="H79" s="5">
        <f>SUM(H80:H82)</f>
        <v>1212.747</v>
      </c>
      <c r="I79" s="7">
        <f>H79/G79</f>
        <v>0.9999975262832407</v>
      </c>
      <c r="J79" s="55" t="s">
        <v>41</v>
      </c>
      <c r="K79" s="43" t="s">
        <v>16</v>
      </c>
    </row>
    <row r="80" spans="1:11" ht="19.5" customHeight="1">
      <c r="A80" s="38"/>
      <c r="B80" s="41"/>
      <c r="C80" s="47"/>
      <c r="D80" s="50"/>
      <c r="E80" s="53"/>
      <c r="F80" s="3" t="s">
        <v>8</v>
      </c>
      <c r="G80" s="6">
        <v>452.103</v>
      </c>
      <c r="H80" s="6">
        <v>452.1</v>
      </c>
      <c r="I80" s="7">
        <v>0</v>
      </c>
      <c r="J80" s="56"/>
      <c r="K80" s="44"/>
    </row>
    <row r="81" spans="1:11" ht="19.5" customHeight="1">
      <c r="A81" s="38"/>
      <c r="B81" s="41"/>
      <c r="C81" s="47"/>
      <c r="D81" s="50"/>
      <c r="E81" s="53"/>
      <c r="F81" s="3" t="s">
        <v>24</v>
      </c>
      <c r="G81" s="6">
        <v>321.32</v>
      </c>
      <c r="H81" s="6">
        <v>321.32</v>
      </c>
      <c r="I81" s="7">
        <f>H81/G81</f>
        <v>1</v>
      </c>
      <c r="J81" s="56"/>
      <c r="K81" s="44"/>
    </row>
    <row r="82" spans="1:11" ht="19.5" customHeight="1">
      <c r="A82" s="39"/>
      <c r="B82" s="42"/>
      <c r="C82" s="48"/>
      <c r="D82" s="51"/>
      <c r="E82" s="54"/>
      <c r="F82" s="3" t="s">
        <v>9</v>
      </c>
      <c r="G82" s="6">
        <v>439.327</v>
      </c>
      <c r="H82" s="6">
        <v>439.327</v>
      </c>
      <c r="I82" s="7">
        <f>H82/G82</f>
        <v>1</v>
      </c>
      <c r="J82" s="57"/>
      <c r="K82" s="45"/>
    </row>
    <row r="83" spans="1:11" ht="19.5" customHeight="1">
      <c r="A83" s="37">
        <v>9</v>
      </c>
      <c r="B83" s="40" t="s">
        <v>48</v>
      </c>
      <c r="C83" s="46" t="s">
        <v>83</v>
      </c>
      <c r="D83" s="49">
        <v>4</v>
      </c>
      <c r="E83" s="52" t="s">
        <v>4</v>
      </c>
      <c r="F83" s="3" t="s">
        <v>11</v>
      </c>
      <c r="G83" s="5">
        <f>SUM(G84:G86)</f>
        <v>20</v>
      </c>
      <c r="H83" s="5">
        <f>SUM(H84:H86)</f>
        <v>0</v>
      </c>
      <c r="I83" s="7">
        <f>H83/G83</f>
        <v>0</v>
      </c>
      <c r="J83" s="55" t="s">
        <v>84</v>
      </c>
      <c r="K83" s="43" t="s">
        <v>16</v>
      </c>
    </row>
    <row r="84" spans="1:11" ht="19.5" customHeight="1">
      <c r="A84" s="38"/>
      <c r="B84" s="41"/>
      <c r="C84" s="47"/>
      <c r="D84" s="50"/>
      <c r="E84" s="53"/>
      <c r="F84" s="3" t="s">
        <v>8</v>
      </c>
      <c r="G84" s="6">
        <v>0</v>
      </c>
      <c r="H84" s="6">
        <v>0</v>
      </c>
      <c r="I84" s="7">
        <v>0</v>
      </c>
      <c r="J84" s="56"/>
      <c r="K84" s="44"/>
    </row>
    <row r="85" spans="1:11" ht="19.5" customHeight="1">
      <c r="A85" s="38"/>
      <c r="B85" s="41"/>
      <c r="C85" s="47"/>
      <c r="D85" s="50"/>
      <c r="E85" s="53"/>
      <c r="F85" s="3" t="s">
        <v>24</v>
      </c>
      <c r="G85" s="6">
        <v>0</v>
      </c>
      <c r="H85" s="6">
        <v>0</v>
      </c>
      <c r="I85" s="7">
        <v>0</v>
      </c>
      <c r="J85" s="56"/>
      <c r="K85" s="44"/>
    </row>
    <row r="86" spans="1:11" ht="19.5" customHeight="1">
      <c r="A86" s="39"/>
      <c r="B86" s="42"/>
      <c r="C86" s="48"/>
      <c r="D86" s="51"/>
      <c r="E86" s="54"/>
      <c r="F86" s="3" t="s">
        <v>9</v>
      </c>
      <c r="G86" s="6">
        <v>20</v>
      </c>
      <c r="H86" s="6">
        <v>0</v>
      </c>
      <c r="I86" s="7">
        <f>H86/G86</f>
        <v>0</v>
      </c>
      <c r="J86" s="57"/>
      <c r="K86" s="45"/>
    </row>
    <row r="87" ht="24" customHeight="1"/>
    <row r="88" spans="1:2" ht="24" customHeight="1">
      <c r="A88" t="s">
        <v>18</v>
      </c>
      <c r="B88" t="s">
        <v>19</v>
      </c>
    </row>
    <row r="89" ht="24" customHeight="1">
      <c r="B89" t="s">
        <v>20</v>
      </c>
    </row>
    <row r="90" ht="24" customHeight="1">
      <c r="B90" t="s">
        <v>21</v>
      </c>
    </row>
    <row r="91" ht="19.5" customHeight="1"/>
    <row r="92" spans="2:7" ht="19.5" customHeight="1">
      <c r="B92" s="36" t="s">
        <v>22</v>
      </c>
      <c r="C92" s="36"/>
      <c r="D92" s="36"/>
      <c r="E92" s="36"/>
      <c r="F92" s="36"/>
      <c r="G92" s="36"/>
    </row>
    <row r="93" ht="19.5" customHeight="1"/>
    <row r="94" spans="2:7" ht="19.5" customHeight="1">
      <c r="B94" s="36" t="s">
        <v>56</v>
      </c>
      <c r="C94" s="36"/>
      <c r="D94" s="36"/>
      <c r="E94" s="36"/>
      <c r="F94" s="36"/>
      <c r="G94" s="36"/>
    </row>
    <row r="95" ht="19.5" customHeight="1"/>
    <row r="96" ht="19.5" customHeight="1"/>
    <row r="97" ht="19.5" customHeight="1"/>
    <row r="98" ht="19.5" customHeight="1"/>
    <row r="101" spans="2:7" ht="15.75">
      <c r="B101" s="17"/>
      <c r="C101" s="17"/>
      <c r="D101" s="17"/>
      <c r="E101" s="17"/>
      <c r="F101" s="17"/>
      <c r="G101" s="17"/>
    </row>
    <row r="111" spans="2:7" ht="15.75">
      <c r="B111" s="17"/>
      <c r="C111" s="17"/>
      <c r="D111" s="17"/>
      <c r="E111" s="17"/>
      <c r="F111" s="17"/>
      <c r="G111" s="17"/>
    </row>
  </sheetData>
  <sheetProtection/>
  <mergeCells count="141">
    <mergeCell ref="E42:E45"/>
    <mergeCell ref="J42:J45"/>
    <mergeCell ref="E75:E78"/>
    <mergeCell ref="J59:J62"/>
    <mergeCell ref="C67:C70"/>
    <mergeCell ref="D67:D70"/>
    <mergeCell ref="E67:E70"/>
    <mergeCell ref="J67:J70"/>
    <mergeCell ref="C30:C33"/>
    <mergeCell ref="D30:D33"/>
    <mergeCell ref="E30:E33"/>
    <mergeCell ref="C75:C78"/>
    <mergeCell ref="D75:D78"/>
    <mergeCell ref="C55:C58"/>
    <mergeCell ref="D55:D58"/>
    <mergeCell ref="K75:K78"/>
    <mergeCell ref="A75:A78"/>
    <mergeCell ref="A63:A66"/>
    <mergeCell ref="B63:B66"/>
    <mergeCell ref="C63:C66"/>
    <mergeCell ref="D63:D66"/>
    <mergeCell ref="E63:E66"/>
    <mergeCell ref="A67:A70"/>
    <mergeCell ref="B67:B70"/>
    <mergeCell ref="K67:K70"/>
    <mergeCell ref="K71:K74"/>
    <mergeCell ref="A71:A74"/>
    <mergeCell ref="B71:B74"/>
    <mergeCell ref="C71:C74"/>
    <mergeCell ref="D71:D74"/>
    <mergeCell ref="E71:E74"/>
    <mergeCell ref="J71:J74"/>
    <mergeCell ref="J75:J78"/>
    <mergeCell ref="B75:B78"/>
    <mergeCell ref="K59:K62"/>
    <mergeCell ref="K55:K58"/>
    <mergeCell ref="A50:A53"/>
    <mergeCell ref="B50:B53"/>
    <mergeCell ref="J63:J66"/>
    <mergeCell ref="K63:K66"/>
    <mergeCell ref="A59:A62"/>
    <mergeCell ref="E59:E62"/>
    <mergeCell ref="A55:A58"/>
    <mergeCell ref="B55:B58"/>
    <mergeCell ref="A5:A8"/>
    <mergeCell ref="C5:C8"/>
    <mergeCell ref="D5:D8"/>
    <mergeCell ref="A1:J1"/>
    <mergeCell ref="B3:B4"/>
    <mergeCell ref="A3:A4"/>
    <mergeCell ref="C3:E3"/>
    <mergeCell ref="F3:I3"/>
    <mergeCell ref="J3:J4"/>
    <mergeCell ref="E5:E8"/>
    <mergeCell ref="J5:J8"/>
    <mergeCell ref="B18:B21"/>
    <mergeCell ref="J18:J21"/>
    <mergeCell ref="C13:C16"/>
    <mergeCell ref="D13:D16"/>
    <mergeCell ref="E13:E16"/>
    <mergeCell ref="K3:K4"/>
    <mergeCell ref="K5:K8"/>
    <mergeCell ref="B5:B8"/>
    <mergeCell ref="C9:C12"/>
    <mergeCell ref="D9:D12"/>
    <mergeCell ref="E9:E12"/>
    <mergeCell ref="J9:J12"/>
    <mergeCell ref="E18:E21"/>
    <mergeCell ref="D18:D21"/>
    <mergeCell ref="B13:B16"/>
    <mergeCell ref="A26:A29"/>
    <mergeCell ref="B26:B29"/>
    <mergeCell ref="C26:C29"/>
    <mergeCell ref="D26:D29"/>
    <mergeCell ref="E26:E29"/>
    <mergeCell ref="J26:J29"/>
    <mergeCell ref="K9:K12"/>
    <mergeCell ref="B9:B12"/>
    <mergeCell ref="K18:K21"/>
    <mergeCell ref="A9:A12"/>
    <mergeCell ref="A18:A21"/>
    <mergeCell ref="A13:A16"/>
    <mergeCell ref="A22:A25"/>
    <mergeCell ref="B22:B25"/>
    <mergeCell ref="A34:A37"/>
    <mergeCell ref="B34:B37"/>
    <mergeCell ref="A30:A33"/>
    <mergeCell ref="B30:B33"/>
    <mergeCell ref="C79:C82"/>
    <mergeCell ref="D79:D82"/>
    <mergeCell ref="A38:A41"/>
    <mergeCell ref="B59:B62"/>
    <mergeCell ref="C59:C62"/>
    <mergeCell ref="D59:D62"/>
    <mergeCell ref="B38:B41"/>
    <mergeCell ref="C38:C41"/>
    <mergeCell ref="D38:D41"/>
    <mergeCell ref="C34:C37"/>
    <mergeCell ref="D34:D37"/>
    <mergeCell ref="C50:C53"/>
    <mergeCell ref="D50:D53"/>
    <mergeCell ref="A46:A49"/>
    <mergeCell ref="B46:B49"/>
    <mergeCell ref="C46:C49"/>
    <mergeCell ref="D46:D49"/>
    <mergeCell ref="B42:B45"/>
    <mergeCell ref="K22:K25"/>
    <mergeCell ref="C18:C21"/>
    <mergeCell ref="C22:C25"/>
    <mergeCell ref="D22:D25"/>
    <mergeCell ref="E22:E25"/>
    <mergeCell ref="J22:J25"/>
    <mergeCell ref="K79:K82"/>
    <mergeCell ref="K26:K29"/>
    <mergeCell ref="K34:K37"/>
    <mergeCell ref="J30:J33"/>
    <mergeCell ref="E38:E41"/>
    <mergeCell ref="J38:J41"/>
    <mergeCell ref="E34:E37"/>
    <mergeCell ref="J34:J37"/>
    <mergeCell ref="K46:K49"/>
    <mergeCell ref="K38:K41"/>
    <mergeCell ref="E50:E53"/>
    <mergeCell ref="J50:J53"/>
    <mergeCell ref="K50:K53"/>
    <mergeCell ref="K42:K45"/>
    <mergeCell ref="E55:E58"/>
    <mergeCell ref="J55:J58"/>
    <mergeCell ref="E46:E49"/>
    <mergeCell ref="J46:J49"/>
    <mergeCell ref="A79:A82"/>
    <mergeCell ref="B79:B82"/>
    <mergeCell ref="K83:K86"/>
    <mergeCell ref="A83:A86"/>
    <mergeCell ref="B83:B86"/>
    <mergeCell ref="C83:C86"/>
    <mergeCell ref="D83:D86"/>
    <mergeCell ref="E83:E86"/>
    <mergeCell ref="J83:J86"/>
    <mergeCell ref="E79:E82"/>
    <mergeCell ref="J79:J82"/>
  </mergeCells>
  <printOptions horizontalCentered="1"/>
  <pageMargins left="0.3937007874015748" right="0.3937007874015748" top="1.1811023622047245" bottom="0.5905511811023623" header="0" footer="0.31496062992125984"/>
  <pageSetup fitToHeight="5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Slobodyan</cp:lastModifiedBy>
  <cp:lastPrinted>2016-02-11T07:48:47Z</cp:lastPrinted>
  <dcterms:created xsi:type="dcterms:W3CDTF">2013-09-08T22:34:14Z</dcterms:created>
  <dcterms:modified xsi:type="dcterms:W3CDTF">2016-10-18T08:38:07Z</dcterms:modified>
  <cp:category/>
  <cp:version/>
  <cp:contentType/>
  <cp:contentStatus/>
</cp:coreProperties>
</file>